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RS10\2018RS10EN\Nachschreibtermin\"/>
    </mc:Choice>
  </mc:AlternateContent>
  <bookViews>
    <workbookView xWindow="360" yWindow="120" windowWidth="15195" windowHeight="12525" tabRatio="576"/>
  </bookViews>
  <sheets>
    <sheet name="EN NT RS10" sheetId="15" r:id="rId1"/>
  </sheets>
  <definedNames>
    <definedName name="_xlnm.Print_Area" localSheetId="0">'EN NT RS10'!$A$1:$M$59</definedName>
  </definedNames>
  <calcPr calcId="152511"/>
</workbook>
</file>

<file path=xl/calcChain.xml><?xml version="1.0" encoding="utf-8"?>
<calcChain xmlns="http://schemas.openxmlformats.org/spreadsheetml/2006/main">
  <c r="G46" i="15" l="1"/>
  <c r="J6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G6" i="15"/>
  <c r="H6" i="15" s="1"/>
  <c r="G7" i="15"/>
  <c r="H7" i="15" s="1"/>
  <c r="G8" i="15"/>
  <c r="G9" i="15"/>
  <c r="H9" i="15" s="1"/>
  <c r="G10" i="15"/>
  <c r="G11" i="15"/>
  <c r="G12" i="15"/>
  <c r="G13" i="15"/>
  <c r="H13" i="15" s="1"/>
  <c r="G14" i="15"/>
  <c r="H14" i="15" s="1"/>
  <c r="G15" i="15"/>
  <c r="G16" i="15"/>
  <c r="H16" i="15" s="1"/>
  <c r="G17" i="15"/>
  <c r="H17" i="15" s="1"/>
  <c r="G18" i="15"/>
  <c r="G19" i="15"/>
  <c r="G20" i="15"/>
  <c r="G21" i="15"/>
  <c r="H21" i="15" s="1"/>
  <c r="G22" i="15"/>
  <c r="G23" i="15"/>
  <c r="G24" i="15"/>
  <c r="G25" i="15"/>
  <c r="H25" i="15" s="1"/>
  <c r="G26" i="15"/>
  <c r="H26" i="15" s="1"/>
  <c r="G27" i="15"/>
  <c r="G28" i="15"/>
  <c r="H28" i="15" s="1"/>
  <c r="G29" i="15"/>
  <c r="H29" i="15" s="1"/>
  <c r="G30" i="15"/>
  <c r="G31" i="15"/>
  <c r="G32" i="15"/>
  <c r="H32" i="15" s="1"/>
  <c r="G33" i="15"/>
  <c r="H33" i="15" s="1"/>
  <c r="G34" i="15"/>
  <c r="G35" i="15"/>
  <c r="H35" i="15" s="1"/>
  <c r="G36" i="15"/>
  <c r="G37" i="15"/>
  <c r="H37" i="15" s="1"/>
  <c r="G38" i="15"/>
  <c r="G39" i="15"/>
  <c r="H39" i="15" s="1"/>
  <c r="L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K9" i="15"/>
  <c r="L9" i="15" s="1"/>
  <c r="H54" i="15" l="1"/>
  <c r="H31" i="15"/>
  <c r="K31" i="15" s="1"/>
  <c r="L31" i="15" s="1"/>
  <c r="H27" i="15"/>
  <c r="K27" i="15" s="1"/>
  <c r="L27" i="15" s="1"/>
  <c r="H23" i="15"/>
  <c r="K23" i="15" s="1"/>
  <c r="L23" i="15" s="1"/>
  <c r="H19" i="15"/>
  <c r="K19" i="15" s="1"/>
  <c r="L19" i="15" s="1"/>
  <c r="K15" i="15"/>
  <c r="L15" i="15" s="1"/>
  <c r="H15" i="15"/>
  <c r="H11" i="15"/>
  <c r="K11" i="15" s="1"/>
  <c r="L11" i="15" s="1"/>
  <c r="K29" i="15"/>
  <c r="L29" i="15" s="1"/>
  <c r="K33" i="15"/>
  <c r="L33" i="15" s="1"/>
  <c r="H38" i="15"/>
  <c r="K38" i="15" s="1"/>
  <c r="L38" i="15" s="1"/>
  <c r="H34" i="15"/>
  <c r="K34" i="15" s="1"/>
  <c r="L34" i="15" s="1"/>
  <c r="H30" i="15"/>
  <c r="K30" i="15" s="1"/>
  <c r="L30" i="15" s="1"/>
  <c r="H22" i="15"/>
  <c r="K22" i="15" s="1"/>
  <c r="L22" i="15" s="1"/>
  <c r="H18" i="15"/>
  <c r="K18" i="15" s="1"/>
  <c r="L18" i="15" s="1"/>
  <c r="K10" i="15"/>
  <c r="L10" i="15" s="1"/>
  <c r="H10" i="15"/>
  <c r="K13" i="15"/>
  <c r="L13" i="15" s="1"/>
  <c r="H36" i="15"/>
  <c r="K36" i="15" s="1"/>
  <c r="L36" i="15" s="1"/>
  <c r="K24" i="15"/>
  <c r="L24" i="15" s="1"/>
  <c r="H24" i="15"/>
  <c r="H20" i="15"/>
  <c r="K20" i="15" s="1"/>
  <c r="L20" i="15" s="1"/>
  <c r="H12" i="15"/>
  <c r="K12" i="15" s="1"/>
  <c r="L12" i="15" s="1"/>
  <c r="H8" i="15"/>
  <c r="K37" i="15"/>
  <c r="L37" i="15" s="1"/>
  <c r="F54" i="15"/>
  <c r="L54" i="15"/>
  <c r="E54" i="15"/>
  <c r="C54" i="15"/>
  <c r="G54" i="15"/>
  <c r="D54" i="15"/>
  <c r="K6" i="15"/>
  <c r="L6" i="15" s="1"/>
  <c r="K32" i="15"/>
  <c r="L32" i="15" s="1"/>
  <c r="K7" i="15"/>
  <c r="L7" i="15" s="1"/>
  <c r="K39" i="15"/>
  <c r="L39" i="15" s="1"/>
  <c r="K21" i="15"/>
  <c r="L21" i="15" s="1"/>
  <c r="K14" i="15"/>
  <c r="L14" i="15" s="1"/>
  <c r="K28" i="15"/>
  <c r="L28" i="15" s="1"/>
  <c r="K16" i="15"/>
  <c r="L16" i="15" s="1"/>
  <c r="K26" i="15"/>
  <c r="L26" i="15" s="1"/>
  <c r="K35" i="15"/>
  <c r="L35" i="15" s="1"/>
  <c r="G50" i="15" l="1"/>
  <c r="L50" i="15"/>
  <c r="K8" i="15"/>
  <c r="L8" i="15" s="1"/>
  <c r="K17" i="15"/>
  <c r="L17" i="15" s="1"/>
  <c r="D50" i="15"/>
  <c r="K25" i="15"/>
  <c r="L25" i="15" s="1"/>
  <c r="C50" i="15"/>
  <c r="H50" i="15"/>
  <c r="F50" i="15"/>
  <c r="E50" i="15"/>
  <c r="L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<sst xmlns="http://schemas.openxmlformats.org/spreadsheetml/2006/main" count="37" uniqueCount="30">
  <si>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</si>
  <si>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</si>
  <si>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</si>
  <si>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</si>
  <si>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</si>
  <si>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</si>
  <si>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</si>
  <si>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</si>
  <si>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</si>
  <si>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</si>
  <si>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</si>
  <si>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</si>
  <si>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</si>
  <si>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</si>
  <si>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</si>
  <si>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</si>
  <si>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</si>
  <si>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</si>
  <si>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</si>
  <si>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</si>
  <si>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</si>
  <si>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</si>
  <si>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</si>
  <si>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</si>
  <si>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</si>
  <si>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</si>
  <si>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</si>
  <si>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Nachschreibtermin RS 10</t>
  </si>
  <si>
    <t>ABA 2019</t>
  </si>
  <si>
    <t>einzutragende Ergebnisse für ABA 2019 Englisch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</si>
</sst>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1" xfId="0" applyBorder="1" applyProtection="1"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6" fillId="0" borderId="24" xfId="0" applyFont="1" applyFill="1" applyBorder="1" applyAlignment="1" applyProtection="1">
      <alignment horizontal="center"/>
      <protection locked="0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7" customWidth="1"/>
    <col min="2" max="2" width="29.28515625" style="7" customWidth="1"/>
    <col min="3" max="6" width="11.42578125" style="7" customWidth="1"/>
    <col min="7" max="7" width="12.7109375" style="7" bestFit="1" customWidth="1"/>
    <col min="8" max="8" width="13" style="7" customWidth="1"/>
    <col min="9" max="12" width="11.42578125" style="7" customWidth="1"/>
    <col min="13" max="13" width="13" style="7" customWidth="1"/>
    <col min="14" max="14" width="2.7109375" style="7" customWidth="1"/>
    <col min="15" max="15" width="13" style="7" hidden="1"/>
    <col min="16" max="16" width="11.42578125" style="7" hidden="1"/>
    <col min="17" max="17" width="11.42578125" style="68" hidden="1"/>
    <col min="18" max="16383" width="11.42578125" style="7" hidden="1"/>
    <col min="16384" max="16384" width="1" style="7" hidden="1"/>
  </cols>
  <sheetData>
    <row r="1" spans="1:17" s="6" customFormat="1" ht="16.5" thickTop="1" x14ac:dyDescent="0.25">
      <c r="A1" s="27"/>
      <c r="B1" s="15" t="s">
        <v>4</v>
      </c>
      <c r="C1" s="15" t="s">
        <v>27</v>
      </c>
      <c r="D1" s="16"/>
      <c r="E1" s="16"/>
      <c r="F1" s="16"/>
      <c r="G1" s="16"/>
      <c r="H1" s="16"/>
      <c r="I1" s="16"/>
      <c r="J1" s="16"/>
      <c r="K1" s="16"/>
      <c r="L1" s="16"/>
      <c r="M1" s="17"/>
      <c r="Q1" s="67"/>
    </row>
    <row r="2" spans="1:17" ht="16.5" thickBot="1" x14ac:dyDescent="0.3">
      <c r="A2" s="28"/>
      <c r="B2" s="18" t="s">
        <v>28</v>
      </c>
      <c r="C2" s="19"/>
      <c r="D2" s="20"/>
      <c r="E2" s="20"/>
      <c r="F2" s="20"/>
      <c r="G2" s="20"/>
      <c r="H2" s="20"/>
      <c r="I2" s="20"/>
      <c r="J2" s="20"/>
      <c r="K2" s="20"/>
      <c r="L2" s="20"/>
      <c r="M2" s="21"/>
    </row>
    <row r="3" spans="1:17" ht="26.25" thickTop="1" x14ac:dyDescent="0.2">
      <c r="A3" s="29"/>
      <c r="B3" s="22" t="s">
        <v>3</v>
      </c>
      <c r="C3" s="22" t="s">
        <v>6</v>
      </c>
      <c r="D3" s="22" t="s">
        <v>7</v>
      </c>
      <c r="E3" s="22" t="s">
        <v>9</v>
      </c>
      <c r="F3" s="22" t="s">
        <v>8</v>
      </c>
      <c r="G3" s="23" t="s">
        <v>10</v>
      </c>
      <c r="H3" s="74" t="s">
        <v>15</v>
      </c>
      <c r="I3" s="24" t="s">
        <v>25</v>
      </c>
      <c r="J3" s="96" t="s">
        <v>16</v>
      </c>
      <c r="K3" s="24" t="s">
        <v>12</v>
      </c>
      <c r="L3" s="90" t="s">
        <v>11</v>
      </c>
      <c r="M3" s="93" t="s">
        <v>13</v>
      </c>
      <c r="O3" s="7" t="str">
        <f>""</f>
        <v/>
      </c>
    </row>
    <row r="4" spans="1:17" x14ac:dyDescent="0.2">
      <c r="A4" s="30"/>
      <c r="B4" s="25" t="s">
        <v>5</v>
      </c>
      <c r="C4" s="26">
        <v>23</v>
      </c>
      <c r="D4" s="26">
        <v>24</v>
      </c>
      <c r="E4" s="26">
        <v>8</v>
      </c>
      <c r="F4" s="26">
        <v>25</v>
      </c>
      <c r="G4" s="26">
        <f>SUM(C4:F4)</f>
        <v>80</v>
      </c>
      <c r="H4" s="75"/>
      <c r="I4" s="26">
        <v>40</v>
      </c>
      <c r="J4" s="97"/>
      <c r="K4" s="26">
        <f>G4+I4</f>
        <v>120</v>
      </c>
      <c r="L4" s="91"/>
      <c r="M4" s="94"/>
      <c r="O4" s="7">
        <v>0</v>
      </c>
      <c r="Q4" s="68">
        <v>0</v>
      </c>
    </row>
    <row r="5" spans="1:17" s="8" customFormat="1" x14ac:dyDescent="0.2">
      <c r="A5" s="31" t="s">
        <v>1</v>
      </c>
      <c r="B5" s="26" t="s">
        <v>2</v>
      </c>
      <c r="C5" s="73" t="s">
        <v>26</v>
      </c>
      <c r="D5" s="73"/>
      <c r="E5" s="73"/>
      <c r="F5" s="73"/>
      <c r="G5" s="26"/>
      <c r="H5" s="76"/>
      <c r="I5" s="73" t="s">
        <v>26</v>
      </c>
      <c r="J5" s="73"/>
      <c r="K5" s="73"/>
      <c r="L5" s="92"/>
      <c r="M5" s="95"/>
      <c r="O5" s="7">
        <v>1</v>
      </c>
      <c r="Q5" s="69">
        <v>0.5</v>
      </c>
    </row>
    <row r="6" spans="1:17" x14ac:dyDescent="0.2">
      <c r="A6" s="31">
        <v>1</v>
      </c>
      <c r="B6" s="1"/>
      <c r="C6" s="1"/>
      <c r="D6" s="1"/>
      <c r="E6" s="1"/>
      <c r="F6" s="1"/>
      <c r="G6" s="33" t="str">
        <f>IF(COUNTBLANK(C6:F6)=0,SUM(C6:F6)," ")</f>
        <v xml:space="preserve"> </v>
      </c>
      <c r="H6" s="34" t="str">
        <f>IF(G6&lt;23.5,6,(IF(G6&lt;47.5,5,(IF(G6&lt;56.5,4,(IF(G6&lt;64.5,3,(IF(G6&lt;72.5,2,(IF(G6&lt;=80,1," ")))))))))))</f>
        <v xml:space="preserve"> </v>
      </c>
      <c r="I6" s="3"/>
      <c r="J6" s="33" t="str">
        <f>IF(COUNTBLANK(I6)=0,(IF(I6&lt;4,6,(IF(I6&lt;12,5,(IF(I6&lt;19,4,(IF(I6&lt;27,3,(IF(I6&lt;35,2,(IF(I6&lt;=40,1,(IF(I6=" ","","")))))))))))))),"")</f>
        <v/>
      </c>
      <c r="K6" s="33" t="str">
        <f>IF(COUNTBLANK(C6:I6)=0,SUM(G6,I6)," ")</f>
        <v xml:space="preserve"> </v>
      </c>
      <c r="L6" s="33" t="str">
        <f>IF(K6&lt;26.5,6,(IF(K6&lt;58.5,5,(IF(K6&lt;75.5,4,(IF(K6&lt;91.5,3,(IF(K6&lt;107.5,2,(IF(K6&lt;=120,1," ")))))))))))</f>
        <v xml:space="preserve"> </v>
      </c>
      <c r="M6" s="4"/>
      <c r="O6" s="7">
        <v>2</v>
      </c>
      <c r="Q6" s="68">
        <v>1</v>
      </c>
    </row>
    <row r="7" spans="1:17" x14ac:dyDescent="0.2">
      <c r="A7" s="31">
        <v>2</v>
      </c>
      <c r="B7" s="1"/>
      <c r="C7" s="1"/>
      <c r="D7" s="1"/>
      <c r="E7" s="1"/>
      <c r="F7" s="1"/>
      <c r="G7" s="33" t="str">
        <f t="shared" ref="G7:G39" si="0">IF(COUNTBLANK(C7:F7)=0,SUM(C7:F7)," ")</f>
        <v xml:space="preserve"> </v>
      </c>
      <c r="H7" s="34" t="str">
        <f t="shared" ref="H7:H39" si="1">IF(G7&lt;23.5,6,(IF(G7&lt;47.5,5,(IF(G7&lt;56.5,4,(IF(G7&lt;64.5,3,(IF(G7&lt;72.5,2,(IF(G7&lt;=80,1," ")))))))))))</f>
        <v xml:space="preserve"> </v>
      </c>
      <c r="I7" s="3"/>
      <c r="J7" s="33" t="str">
        <f t="shared" ref="J7:J39" si="2">IF(COUNTBLANK(I7)=0,(IF(I7&lt;4,6,(IF(I7&lt;12,5,(IF(I7&lt;19,4,(IF(I7&lt;27,3,(IF(I7&lt;35,2,(IF(I7&lt;=40,1,(IF(I7=" ","","")))))))))))))),"")</f>
        <v/>
      </c>
      <c r="K7" s="33" t="str">
        <f t="shared" ref="K7:K39" si="3">IF(COUNTBLANK(C7:I7)=0,SUM(G7,I7)," ")</f>
        <v xml:space="preserve"> </v>
      </c>
      <c r="L7" s="33" t="str">
        <f t="shared" ref="L7:L39" si="4">IF(K7&lt;26.5,6,(IF(K7&lt;58.5,5,(IF(K7&lt;75.5,4,(IF(K7&lt;91.5,3,(IF(K7&lt;107.5,2,(IF(K7&lt;=120,1," ")))))))))))</f>
        <v xml:space="preserve"> </v>
      </c>
      <c r="M7" s="4"/>
      <c r="O7" s="7">
        <v>3</v>
      </c>
      <c r="Q7" s="68">
        <v>1.5</v>
      </c>
    </row>
    <row r="8" spans="1:17" x14ac:dyDescent="0.2">
      <c r="A8" s="31">
        <v>3</v>
      </c>
      <c r="B8" s="1"/>
      <c r="C8" s="1"/>
      <c r="D8" s="1"/>
      <c r="E8" s="1"/>
      <c r="F8" s="1"/>
      <c r="G8" s="33" t="str">
        <f>IF(COUNTBLANK(C8:F8)=0,SUM(C8:F8)," ")</f>
        <v xml:space="preserve"> </v>
      </c>
      <c r="H8" s="34" t="str">
        <f t="shared" si="1"/>
        <v xml:space="preserve"> </v>
      </c>
      <c r="I8" s="3"/>
      <c r="J8" s="33" t="str">
        <f t="shared" si="2"/>
        <v/>
      </c>
      <c r="K8" s="33" t="str">
        <f t="shared" si="3"/>
        <v xml:space="preserve"> </v>
      </c>
      <c r="L8" s="33" t="str">
        <f t="shared" si="4"/>
        <v xml:space="preserve"> </v>
      </c>
      <c r="M8" s="4"/>
      <c r="O8" s="7">
        <v>4</v>
      </c>
      <c r="Q8" s="68">
        <v>2</v>
      </c>
    </row>
    <row r="9" spans="1:17" x14ac:dyDescent="0.2">
      <c r="A9" s="31">
        <v>4</v>
      </c>
      <c r="B9" s="1"/>
      <c r="C9" s="1"/>
      <c r="D9" s="1"/>
      <c r="E9" s="1"/>
      <c r="F9" s="1"/>
      <c r="G9" s="33" t="str">
        <f t="shared" si="0"/>
        <v xml:space="preserve"> </v>
      </c>
      <c r="H9" s="34" t="str">
        <f t="shared" si="1"/>
        <v xml:space="preserve"> </v>
      </c>
      <c r="I9" s="3"/>
      <c r="J9" s="33" t="str">
        <f t="shared" si="2"/>
        <v/>
      </c>
      <c r="K9" s="33" t="str">
        <f t="shared" si="3"/>
        <v xml:space="preserve"> </v>
      </c>
      <c r="L9" s="33" t="str">
        <f t="shared" si="4"/>
        <v xml:space="preserve"> </v>
      </c>
      <c r="M9" s="4"/>
      <c r="O9" s="7">
        <v>5</v>
      </c>
      <c r="Q9" s="69">
        <v>2.5</v>
      </c>
    </row>
    <row r="10" spans="1:17" x14ac:dyDescent="0.2">
      <c r="A10" s="31">
        <v>5</v>
      </c>
      <c r="B10" s="1"/>
      <c r="C10" s="1"/>
      <c r="D10" s="1"/>
      <c r="E10" s="1"/>
      <c r="F10" s="1"/>
      <c r="G10" s="33" t="str">
        <f t="shared" si="0"/>
        <v xml:space="preserve"> </v>
      </c>
      <c r="H10" s="34" t="str">
        <f t="shared" si="1"/>
        <v xml:space="preserve"> </v>
      </c>
      <c r="I10" s="3"/>
      <c r="J10" s="33" t="str">
        <f t="shared" si="2"/>
        <v/>
      </c>
      <c r="K10" s="33" t="str">
        <f t="shared" si="3"/>
        <v xml:space="preserve"> </v>
      </c>
      <c r="L10" s="33" t="str">
        <f t="shared" si="4"/>
        <v xml:space="preserve"> </v>
      </c>
      <c r="M10" s="4"/>
      <c r="O10" s="7">
        <v>6</v>
      </c>
      <c r="Q10" s="68">
        <v>3</v>
      </c>
    </row>
    <row r="11" spans="1:17" x14ac:dyDescent="0.2">
      <c r="A11" s="31">
        <v>6</v>
      </c>
      <c r="B11" s="1"/>
      <c r="C11" s="1"/>
      <c r="D11" s="1"/>
      <c r="E11" s="1"/>
      <c r="F11" s="1"/>
      <c r="G11" s="33" t="str">
        <f t="shared" si="0"/>
        <v xml:space="preserve"> </v>
      </c>
      <c r="H11" s="34" t="str">
        <f t="shared" si="1"/>
        <v xml:space="preserve"> </v>
      </c>
      <c r="I11" s="3"/>
      <c r="J11" s="33" t="str">
        <f t="shared" si="2"/>
        <v/>
      </c>
      <c r="K11" s="33" t="str">
        <f t="shared" si="3"/>
        <v xml:space="preserve"> </v>
      </c>
      <c r="L11" s="33" t="str">
        <f t="shared" si="4"/>
        <v xml:space="preserve"> </v>
      </c>
      <c r="M11" s="4"/>
      <c r="O11" s="7">
        <v>7</v>
      </c>
      <c r="Q11" s="68">
        <v>3.5</v>
      </c>
    </row>
    <row r="12" spans="1:17" x14ac:dyDescent="0.2">
      <c r="A12" s="31">
        <v>7</v>
      </c>
      <c r="B12" s="1"/>
      <c r="C12" s="1"/>
      <c r="D12" s="1"/>
      <c r="E12" s="1"/>
      <c r="F12" s="1"/>
      <c r="G12" s="33" t="str">
        <f t="shared" si="0"/>
        <v xml:space="preserve"> </v>
      </c>
      <c r="H12" s="34" t="str">
        <f t="shared" si="1"/>
        <v xml:space="preserve"> </v>
      </c>
      <c r="I12" s="3"/>
      <c r="J12" s="33" t="str">
        <f t="shared" si="2"/>
        <v/>
      </c>
      <c r="K12" s="33" t="str">
        <f t="shared" si="3"/>
        <v xml:space="preserve"> </v>
      </c>
      <c r="L12" s="33" t="str">
        <f t="shared" si="4"/>
        <v xml:space="preserve"> </v>
      </c>
      <c r="M12" s="4"/>
      <c r="O12" s="7">
        <v>8</v>
      </c>
      <c r="Q12" s="68">
        <v>4</v>
      </c>
    </row>
    <row r="13" spans="1:17" x14ac:dyDescent="0.2">
      <c r="A13" s="31">
        <v>8</v>
      </c>
      <c r="B13" s="1"/>
      <c r="C13" s="1"/>
      <c r="D13" s="1"/>
      <c r="E13" s="1"/>
      <c r="F13" s="1"/>
      <c r="G13" s="33" t="str">
        <f t="shared" si="0"/>
        <v xml:space="preserve"> </v>
      </c>
      <c r="H13" s="34" t="str">
        <f t="shared" si="1"/>
        <v xml:space="preserve"> </v>
      </c>
      <c r="I13" s="3"/>
      <c r="J13" s="33" t="str">
        <f t="shared" si="2"/>
        <v/>
      </c>
      <c r="K13" s="33" t="str">
        <f t="shared" si="3"/>
        <v xml:space="preserve"> </v>
      </c>
      <c r="L13" s="33" t="str">
        <f t="shared" si="4"/>
        <v xml:space="preserve"> </v>
      </c>
      <c r="M13" s="4"/>
      <c r="O13" s="7">
        <v>9</v>
      </c>
      <c r="Q13" s="69">
        <v>4.5</v>
      </c>
    </row>
    <row r="14" spans="1:17" x14ac:dyDescent="0.2">
      <c r="A14" s="31">
        <v>9</v>
      </c>
      <c r="B14" s="1"/>
      <c r="C14" s="1"/>
      <c r="D14" s="1"/>
      <c r="E14" s="1"/>
      <c r="F14" s="1"/>
      <c r="G14" s="33" t="str">
        <f t="shared" si="0"/>
        <v xml:space="preserve"> </v>
      </c>
      <c r="H14" s="34" t="str">
        <f t="shared" si="1"/>
        <v xml:space="preserve"> </v>
      </c>
      <c r="I14" s="3"/>
      <c r="J14" s="33" t="str">
        <f t="shared" si="2"/>
        <v/>
      </c>
      <c r="K14" s="33" t="str">
        <f t="shared" si="3"/>
        <v xml:space="preserve"> </v>
      </c>
      <c r="L14" s="33" t="str">
        <f t="shared" si="4"/>
        <v xml:space="preserve"> </v>
      </c>
      <c r="M14" s="4"/>
      <c r="O14" s="7">
        <v>10</v>
      </c>
      <c r="Q14" s="68">
        <v>5</v>
      </c>
    </row>
    <row r="15" spans="1:17" x14ac:dyDescent="0.2">
      <c r="A15" s="31">
        <v>10</v>
      </c>
      <c r="B15" s="1"/>
      <c r="C15" s="1"/>
      <c r="D15" s="1"/>
      <c r="E15" s="1"/>
      <c r="F15" s="1"/>
      <c r="G15" s="33" t="str">
        <f t="shared" si="0"/>
        <v xml:space="preserve"> </v>
      </c>
      <c r="H15" s="34" t="str">
        <f t="shared" si="1"/>
        <v xml:space="preserve"> </v>
      </c>
      <c r="I15" s="3"/>
      <c r="J15" s="33" t="str">
        <f t="shared" si="2"/>
        <v/>
      </c>
      <c r="K15" s="33" t="str">
        <f t="shared" si="3"/>
        <v xml:space="preserve"> </v>
      </c>
      <c r="L15" s="33" t="str">
        <f t="shared" si="4"/>
        <v xml:space="preserve"> </v>
      </c>
      <c r="M15" s="4"/>
      <c r="O15" s="7">
        <v>11</v>
      </c>
      <c r="Q15" s="68">
        <v>5.5</v>
      </c>
    </row>
    <row r="16" spans="1:17" x14ac:dyDescent="0.2">
      <c r="A16" s="31">
        <v>11</v>
      </c>
      <c r="B16" s="1"/>
      <c r="C16" s="1"/>
      <c r="D16" s="1"/>
      <c r="E16" s="1"/>
      <c r="F16" s="1"/>
      <c r="G16" s="33" t="str">
        <f t="shared" si="0"/>
        <v xml:space="preserve"> </v>
      </c>
      <c r="H16" s="34" t="str">
        <f t="shared" si="1"/>
        <v xml:space="preserve"> </v>
      </c>
      <c r="I16" s="3"/>
      <c r="J16" s="33" t="str">
        <f t="shared" si="2"/>
        <v/>
      </c>
      <c r="K16" s="33" t="str">
        <f t="shared" si="3"/>
        <v xml:space="preserve"> </v>
      </c>
      <c r="L16" s="33" t="str">
        <f t="shared" si="4"/>
        <v xml:space="preserve"> </v>
      </c>
      <c r="M16" s="4"/>
      <c r="O16" s="7">
        <v>12</v>
      </c>
      <c r="Q16" s="68">
        <v>6</v>
      </c>
    </row>
    <row r="17" spans="1:17" x14ac:dyDescent="0.2">
      <c r="A17" s="31">
        <v>12</v>
      </c>
      <c r="B17" s="1"/>
      <c r="C17" s="1"/>
      <c r="D17" s="1"/>
      <c r="E17" s="1"/>
      <c r="F17" s="1"/>
      <c r="G17" s="33" t="str">
        <f t="shared" si="0"/>
        <v xml:space="preserve"> </v>
      </c>
      <c r="H17" s="34" t="str">
        <f t="shared" si="1"/>
        <v xml:space="preserve"> </v>
      </c>
      <c r="I17" s="3"/>
      <c r="J17" s="33" t="str">
        <f t="shared" si="2"/>
        <v/>
      </c>
      <c r="K17" s="33" t="str">
        <f t="shared" si="3"/>
        <v xml:space="preserve"> </v>
      </c>
      <c r="L17" s="33" t="str">
        <f t="shared" si="4"/>
        <v xml:space="preserve"> </v>
      </c>
      <c r="M17" s="4"/>
      <c r="O17" s="7">
        <v>13</v>
      </c>
      <c r="Q17" s="69">
        <v>6.5</v>
      </c>
    </row>
    <row r="18" spans="1:17" x14ac:dyDescent="0.2">
      <c r="A18" s="31">
        <v>13</v>
      </c>
      <c r="B18" s="1"/>
      <c r="C18" s="1"/>
      <c r="D18" s="1"/>
      <c r="E18" s="1"/>
      <c r="F18" s="1"/>
      <c r="G18" s="33" t="str">
        <f t="shared" si="0"/>
        <v xml:space="preserve"> </v>
      </c>
      <c r="H18" s="34" t="str">
        <f t="shared" si="1"/>
        <v xml:space="preserve"> </v>
      </c>
      <c r="I18" s="3"/>
      <c r="J18" s="33" t="str">
        <f t="shared" si="2"/>
        <v/>
      </c>
      <c r="K18" s="33" t="str">
        <f t="shared" si="3"/>
        <v xml:space="preserve"> </v>
      </c>
      <c r="L18" s="33" t="str">
        <f t="shared" si="4"/>
        <v xml:space="preserve"> </v>
      </c>
      <c r="M18" s="4"/>
      <c r="O18" s="7">
        <v>14</v>
      </c>
      <c r="Q18" s="68">
        <v>7</v>
      </c>
    </row>
    <row r="19" spans="1:17" x14ac:dyDescent="0.2">
      <c r="A19" s="31">
        <v>14</v>
      </c>
      <c r="B19" s="1"/>
      <c r="C19" s="1"/>
      <c r="D19" s="1"/>
      <c r="E19" s="1"/>
      <c r="F19" s="1"/>
      <c r="G19" s="33" t="str">
        <f t="shared" si="0"/>
        <v xml:space="preserve"> </v>
      </c>
      <c r="H19" s="34" t="str">
        <f t="shared" si="1"/>
        <v xml:space="preserve"> </v>
      </c>
      <c r="I19" s="3"/>
      <c r="J19" s="33" t="str">
        <f t="shared" si="2"/>
        <v/>
      </c>
      <c r="K19" s="33" t="str">
        <f t="shared" si="3"/>
        <v xml:space="preserve"> </v>
      </c>
      <c r="L19" s="33" t="str">
        <f t="shared" si="4"/>
        <v xml:space="preserve"> </v>
      </c>
      <c r="M19" s="4"/>
      <c r="O19" s="7">
        <v>15</v>
      </c>
      <c r="Q19" s="68">
        <v>7.5</v>
      </c>
    </row>
    <row r="20" spans="1:17" x14ac:dyDescent="0.2">
      <c r="A20" s="31">
        <v>15</v>
      </c>
      <c r="B20" s="1"/>
      <c r="C20" s="1"/>
      <c r="D20" s="1"/>
      <c r="E20" s="1"/>
      <c r="F20" s="1"/>
      <c r="G20" s="33" t="str">
        <f t="shared" si="0"/>
        <v xml:space="preserve"> </v>
      </c>
      <c r="H20" s="34" t="str">
        <f t="shared" si="1"/>
        <v xml:space="preserve"> </v>
      </c>
      <c r="I20" s="3"/>
      <c r="J20" s="33" t="str">
        <f t="shared" si="2"/>
        <v/>
      </c>
      <c r="K20" s="33" t="str">
        <f t="shared" si="3"/>
        <v xml:space="preserve"> </v>
      </c>
      <c r="L20" s="33" t="str">
        <f t="shared" si="4"/>
        <v xml:space="preserve"> </v>
      </c>
      <c r="M20" s="4"/>
      <c r="O20" s="7">
        <v>16</v>
      </c>
      <c r="Q20" s="68">
        <v>8</v>
      </c>
    </row>
    <row r="21" spans="1:17" x14ac:dyDescent="0.2">
      <c r="A21" s="31">
        <v>16</v>
      </c>
      <c r="B21" s="1"/>
      <c r="C21" s="1"/>
      <c r="D21" s="1"/>
      <c r="E21" s="1"/>
      <c r="F21" s="1"/>
      <c r="G21" s="33" t="str">
        <f t="shared" si="0"/>
        <v xml:space="preserve"> </v>
      </c>
      <c r="H21" s="34" t="str">
        <f t="shared" si="1"/>
        <v xml:space="preserve"> </v>
      </c>
      <c r="I21" s="3"/>
      <c r="J21" s="33" t="str">
        <f t="shared" si="2"/>
        <v/>
      </c>
      <c r="K21" s="33" t="str">
        <f t="shared" si="3"/>
        <v xml:space="preserve"> </v>
      </c>
      <c r="L21" s="33" t="str">
        <f t="shared" si="4"/>
        <v xml:space="preserve"> </v>
      </c>
      <c r="M21" s="4"/>
      <c r="O21" s="7">
        <v>17</v>
      </c>
      <c r="Q21" s="69">
        <v>8.5</v>
      </c>
    </row>
    <row r="22" spans="1:17" x14ac:dyDescent="0.2">
      <c r="A22" s="31">
        <v>17</v>
      </c>
      <c r="B22" s="1"/>
      <c r="C22" s="1"/>
      <c r="D22" s="1"/>
      <c r="E22" s="1"/>
      <c r="F22" s="1"/>
      <c r="G22" s="33" t="str">
        <f t="shared" si="0"/>
        <v xml:space="preserve"> </v>
      </c>
      <c r="H22" s="34" t="str">
        <f t="shared" si="1"/>
        <v xml:space="preserve"> </v>
      </c>
      <c r="I22" s="3"/>
      <c r="J22" s="33" t="str">
        <f t="shared" si="2"/>
        <v/>
      </c>
      <c r="K22" s="33" t="str">
        <f t="shared" si="3"/>
        <v xml:space="preserve"> </v>
      </c>
      <c r="L22" s="33" t="str">
        <f t="shared" si="4"/>
        <v xml:space="preserve"> </v>
      </c>
      <c r="M22" s="4"/>
      <c r="O22" s="7">
        <v>18</v>
      </c>
      <c r="Q22" s="68">
        <v>9</v>
      </c>
    </row>
    <row r="23" spans="1:17" x14ac:dyDescent="0.2">
      <c r="A23" s="31">
        <v>18</v>
      </c>
      <c r="B23" s="1"/>
      <c r="C23" s="1"/>
      <c r="D23" s="1"/>
      <c r="E23" s="1"/>
      <c r="F23" s="1"/>
      <c r="G23" s="33" t="str">
        <f t="shared" si="0"/>
        <v xml:space="preserve"> </v>
      </c>
      <c r="H23" s="34" t="str">
        <f t="shared" si="1"/>
        <v xml:space="preserve"> </v>
      </c>
      <c r="I23" s="3"/>
      <c r="J23" s="33" t="str">
        <f t="shared" si="2"/>
        <v/>
      </c>
      <c r="K23" s="33" t="str">
        <f t="shared" si="3"/>
        <v xml:space="preserve"> </v>
      </c>
      <c r="L23" s="33" t="str">
        <f t="shared" si="4"/>
        <v xml:space="preserve"> </v>
      </c>
      <c r="M23" s="4"/>
      <c r="O23" s="7">
        <v>19</v>
      </c>
      <c r="Q23" s="68">
        <v>9.5</v>
      </c>
    </row>
    <row r="24" spans="1:17" x14ac:dyDescent="0.2">
      <c r="A24" s="31">
        <v>19</v>
      </c>
      <c r="B24" s="1"/>
      <c r="C24" s="1"/>
      <c r="D24" s="1"/>
      <c r="E24" s="1"/>
      <c r="F24" s="1"/>
      <c r="G24" s="33" t="str">
        <f t="shared" si="0"/>
        <v xml:space="preserve"> </v>
      </c>
      <c r="H24" s="34" t="str">
        <f t="shared" si="1"/>
        <v xml:space="preserve"> </v>
      </c>
      <c r="I24" s="3"/>
      <c r="J24" s="33" t="str">
        <f t="shared" si="2"/>
        <v/>
      </c>
      <c r="K24" s="33" t="str">
        <f t="shared" si="3"/>
        <v xml:space="preserve"> </v>
      </c>
      <c r="L24" s="33" t="str">
        <f t="shared" si="4"/>
        <v xml:space="preserve"> </v>
      </c>
      <c r="M24" s="4"/>
      <c r="O24" s="7">
        <v>20</v>
      </c>
      <c r="Q24" s="68">
        <v>10</v>
      </c>
    </row>
    <row r="25" spans="1:17" x14ac:dyDescent="0.2">
      <c r="A25" s="31">
        <v>20</v>
      </c>
      <c r="B25" s="1"/>
      <c r="C25" s="1"/>
      <c r="D25" s="1"/>
      <c r="E25" s="1"/>
      <c r="F25" s="1"/>
      <c r="G25" s="33" t="str">
        <f t="shared" si="0"/>
        <v xml:space="preserve"> </v>
      </c>
      <c r="H25" s="34" t="str">
        <f t="shared" si="1"/>
        <v xml:space="preserve"> </v>
      </c>
      <c r="I25" s="3"/>
      <c r="J25" s="33" t="str">
        <f t="shared" si="2"/>
        <v/>
      </c>
      <c r="K25" s="33" t="str">
        <f t="shared" si="3"/>
        <v xml:space="preserve"> </v>
      </c>
      <c r="L25" s="33" t="str">
        <f t="shared" si="4"/>
        <v xml:space="preserve"> </v>
      </c>
      <c r="M25" s="4"/>
      <c r="O25" s="7">
        <v>21</v>
      </c>
      <c r="Q25" s="69">
        <v>10.5</v>
      </c>
    </row>
    <row r="26" spans="1:17" x14ac:dyDescent="0.2">
      <c r="A26" s="31">
        <v>21</v>
      </c>
      <c r="B26" s="1"/>
      <c r="C26" s="1"/>
      <c r="D26" s="1"/>
      <c r="E26" s="1"/>
      <c r="F26" s="1"/>
      <c r="G26" s="33" t="str">
        <f t="shared" si="0"/>
        <v xml:space="preserve"> </v>
      </c>
      <c r="H26" s="34" t="str">
        <f t="shared" si="1"/>
        <v xml:space="preserve"> </v>
      </c>
      <c r="I26" s="3"/>
      <c r="J26" s="33" t="str">
        <f t="shared" si="2"/>
        <v/>
      </c>
      <c r="K26" s="33" t="str">
        <f t="shared" si="3"/>
        <v xml:space="preserve"> </v>
      </c>
      <c r="L26" s="33" t="str">
        <f t="shared" si="4"/>
        <v xml:space="preserve"> </v>
      </c>
      <c r="M26" s="4"/>
      <c r="O26" s="7">
        <v>22</v>
      </c>
      <c r="Q26" s="68">
        <v>11</v>
      </c>
    </row>
    <row r="27" spans="1:17" x14ac:dyDescent="0.2">
      <c r="A27" s="31">
        <v>22</v>
      </c>
      <c r="B27" s="1"/>
      <c r="C27" s="1"/>
      <c r="D27" s="1"/>
      <c r="E27" s="1"/>
      <c r="F27" s="1"/>
      <c r="G27" s="33" t="str">
        <f t="shared" si="0"/>
        <v xml:space="preserve"> </v>
      </c>
      <c r="H27" s="34" t="str">
        <f t="shared" si="1"/>
        <v xml:space="preserve"> </v>
      </c>
      <c r="I27" s="3"/>
      <c r="J27" s="33" t="str">
        <f t="shared" si="2"/>
        <v/>
      </c>
      <c r="K27" s="33" t="str">
        <f t="shared" si="3"/>
        <v xml:space="preserve"> </v>
      </c>
      <c r="L27" s="33" t="str">
        <f t="shared" si="4"/>
        <v xml:space="preserve"> </v>
      </c>
      <c r="M27" s="4"/>
      <c r="O27" s="7">
        <v>23</v>
      </c>
      <c r="Q27" s="68">
        <v>11.5</v>
      </c>
    </row>
    <row r="28" spans="1:17" x14ac:dyDescent="0.2">
      <c r="A28" s="31">
        <v>23</v>
      </c>
      <c r="B28" s="1"/>
      <c r="C28" s="1"/>
      <c r="D28" s="1"/>
      <c r="E28" s="1"/>
      <c r="F28" s="1"/>
      <c r="G28" s="33" t="str">
        <f t="shared" si="0"/>
        <v xml:space="preserve"> </v>
      </c>
      <c r="H28" s="34" t="str">
        <f t="shared" si="1"/>
        <v xml:space="preserve"> </v>
      </c>
      <c r="I28" s="3"/>
      <c r="J28" s="33" t="str">
        <f t="shared" si="2"/>
        <v/>
      </c>
      <c r="K28" s="33" t="str">
        <f t="shared" si="3"/>
        <v xml:space="preserve"> </v>
      </c>
      <c r="L28" s="33" t="str">
        <f t="shared" si="4"/>
        <v xml:space="preserve"> </v>
      </c>
      <c r="M28" s="4"/>
      <c r="O28" s="7">
        <v>24</v>
      </c>
      <c r="Q28" s="68">
        <v>12</v>
      </c>
    </row>
    <row r="29" spans="1:17" x14ac:dyDescent="0.2">
      <c r="A29" s="31">
        <v>24</v>
      </c>
      <c r="B29" s="1"/>
      <c r="C29" s="1"/>
      <c r="D29" s="1"/>
      <c r="E29" s="1"/>
      <c r="F29" s="1"/>
      <c r="G29" s="33" t="str">
        <f t="shared" si="0"/>
        <v xml:space="preserve"> </v>
      </c>
      <c r="H29" s="34" t="str">
        <f t="shared" si="1"/>
        <v xml:space="preserve"> </v>
      </c>
      <c r="I29" s="3"/>
      <c r="J29" s="33" t="str">
        <f t="shared" si="2"/>
        <v/>
      </c>
      <c r="K29" s="33" t="str">
        <f t="shared" si="3"/>
        <v xml:space="preserve"> </v>
      </c>
      <c r="L29" s="33" t="str">
        <f t="shared" si="4"/>
        <v xml:space="preserve"> </v>
      </c>
      <c r="M29" s="4"/>
      <c r="O29" s="7">
        <v>25</v>
      </c>
      <c r="Q29" s="69">
        <v>12.5</v>
      </c>
    </row>
    <row r="30" spans="1:17" x14ac:dyDescent="0.2">
      <c r="A30" s="31">
        <v>25</v>
      </c>
      <c r="B30" s="1"/>
      <c r="C30" s="1"/>
      <c r="D30" s="1"/>
      <c r="E30" s="1"/>
      <c r="F30" s="1"/>
      <c r="G30" s="33" t="str">
        <f t="shared" si="0"/>
        <v xml:space="preserve"> </v>
      </c>
      <c r="H30" s="34" t="str">
        <f t="shared" si="1"/>
        <v xml:space="preserve"> </v>
      </c>
      <c r="I30" s="3"/>
      <c r="J30" s="33" t="str">
        <f t="shared" si="2"/>
        <v/>
      </c>
      <c r="K30" s="33" t="str">
        <f t="shared" si="3"/>
        <v xml:space="preserve"> </v>
      </c>
      <c r="L30" s="33" t="str">
        <f t="shared" si="4"/>
        <v xml:space="preserve"> </v>
      </c>
      <c r="M30" s="4"/>
      <c r="O30" s="7">
        <v>26</v>
      </c>
      <c r="Q30" s="68">
        <v>13</v>
      </c>
    </row>
    <row r="31" spans="1:17" x14ac:dyDescent="0.2">
      <c r="A31" s="31">
        <v>26</v>
      </c>
      <c r="B31" s="1"/>
      <c r="C31" s="1"/>
      <c r="D31" s="1"/>
      <c r="E31" s="1"/>
      <c r="F31" s="1"/>
      <c r="G31" s="33" t="str">
        <f t="shared" si="0"/>
        <v xml:space="preserve"> </v>
      </c>
      <c r="H31" s="34" t="str">
        <f t="shared" si="1"/>
        <v xml:space="preserve"> </v>
      </c>
      <c r="I31" s="3"/>
      <c r="J31" s="33" t="str">
        <f t="shared" si="2"/>
        <v/>
      </c>
      <c r="K31" s="33" t="str">
        <f t="shared" si="3"/>
        <v xml:space="preserve"> </v>
      </c>
      <c r="L31" s="33" t="str">
        <f t="shared" si="4"/>
        <v xml:space="preserve"> </v>
      </c>
      <c r="M31" s="4"/>
      <c r="O31" s="7">
        <v>27</v>
      </c>
      <c r="Q31" s="68">
        <v>13.5</v>
      </c>
    </row>
    <row r="32" spans="1:17" x14ac:dyDescent="0.2">
      <c r="A32" s="31">
        <v>27</v>
      </c>
      <c r="B32" s="1"/>
      <c r="C32" s="1"/>
      <c r="D32" s="1"/>
      <c r="E32" s="1"/>
      <c r="F32" s="1"/>
      <c r="G32" s="33" t="str">
        <f t="shared" si="0"/>
        <v xml:space="preserve"> </v>
      </c>
      <c r="H32" s="34" t="str">
        <f t="shared" si="1"/>
        <v xml:space="preserve"> </v>
      </c>
      <c r="I32" s="3"/>
      <c r="J32" s="33" t="str">
        <f t="shared" si="2"/>
        <v/>
      </c>
      <c r="K32" s="33" t="str">
        <f t="shared" si="3"/>
        <v xml:space="preserve"> </v>
      </c>
      <c r="L32" s="33" t="str">
        <f t="shared" si="4"/>
        <v xml:space="preserve"> </v>
      </c>
      <c r="M32" s="4"/>
      <c r="O32" s="7">
        <v>28</v>
      </c>
      <c r="Q32" s="68">
        <v>14</v>
      </c>
    </row>
    <row r="33" spans="1:17" x14ac:dyDescent="0.2">
      <c r="A33" s="31">
        <v>28</v>
      </c>
      <c r="B33" s="1"/>
      <c r="C33" s="1"/>
      <c r="D33" s="1"/>
      <c r="E33" s="1"/>
      <c r="F33" s="1"/>
      <c r="G33" s="33" t="str">
        <f t="shared" si="0"/>
        <v xml:space="preserve"> </v>
      </c>
      <c r="H33" s="34" t="str">
        <f t="shared" si="1"/>
        <v xml:space="preserve"> </v>
      </c>
      <c r="I33" s="3"/>
      <c r="J33" s="33" t="str">
        <f t="shared" si="2"/>
        <v/>
      </c>
      <c r="K33" s="33" t="str">
        <f t="shared" si="3"/>
        <v xml:space="preserve"> </v>
      </c>
      <c r="L33" s="33" t="str">
        <f t="shared" si="4"/>
        <v xml:space="preserve"> </v>
      </c>
      <c r="M33" s="4"/>
      <c r="O33" s="7">
        <v>29</v>
      </c>
      <c r="Q33" s="69">
        <v>14.5</v>
      </c>
    </row>
    <row r="34" spans="1:17" x14ac:dyDescent="0.2">
      <c r="A34" s="31">
        <v>29</v>
      </c>
      <c r="B34" s="1"/>
      <c r="C34" s="1"/>
      <c r="D34" s="1"/>
      <c r="E34" s="1"/>
      <c r="F34" s="1"/>
      <c r="G34" s="33" t="str">
        <f t="shared" si="0"/>
        <v xml:space="preserve"> </v>
      </c>
      <c r="H34" s="34" t="str">
        <f t="shared" si="1"/>
        <v xml:space="preserve"> </v>
      </c>
      <c r="I34" s="3"/>
      <c r="J34" s="33" t="str">
        <f t="shared" si="2"/>
        <v/>
      </c>
      <c r="K34" s="33" t="str">
        <f t="shared" si="3"/>
        <v xml:space="preserve"> </v>
      </c>
      <c r="L34" s="33" t="str">
        <f t="shared" si="4"/>
        <v xml:space="preserve"> </v>
      </c>
      <c r="M34" s="4"/>
      <c r="O34" s="7">
        <v>30</v>
      </c>
      <c r="Q34" s="68">
        <v>15</v>
      </c>
    </row>
    <row r="35" spans="1:17" x14ac:dyDescent="0.2">
      <c r="A35" s="31">
        <v>30</v>
      </c>
      <c r="B35" s="1"/>
      <c r="C35" s="1"/>
      <c r="D35" s="1"/>
      <c r="E35" s="1"/>
      <c r="F35" s="1"/>
      <c r="G35" s="33" t="str">
        <f t="shared" si="0"/>
        <v xml:space="preserve"> </v>
      </c>
      <c r="H35" s="34" t="str">
        <f t="shared" si="1"/>
        <v xml:space="preserve"> </v>
      </c>
      <c r="I35" s="3"/>
      <c r="J35" s="33" t="str">
        <f t="shared" si="2"/>
        <v/>
      </c>
      <c r="K35" s="33" t="str">
        <f t="shared" si="3"/>
        <v xml:space="preserve"> </v>
      </c>
      <c r="L35" s="33" t="str">
        <f t="shared" si="4"/>
        <v xml:space="preserve"> </v>
      </c>
      <c r="M35" s="4"/>
      <c r="O35" s="7">
        <v>31</v>
      </c>
      <c r="Q35" s="68">
        <v>15.5</v>
      </c>
    </row>
    <row r="36" spans="1:17" x14ac:dyDescent="0.2">
      <c r="A36" s="31">
        <v>31</v>
      </c>
      <c r="B36" s="1"/>
      <c r="C36" s="1"/>
      <c r="D36" s="1"/>
      <c r="E36" s="1"/>
      <c r="F36" s="1"/>
      <c r="G36" s="33" t="str">
        <f t="shared" si="0"/>
        <v xml:space="preserve"> </v>
      </c>
      <c r="H36" s="34" t="str">
        <f t="shared" si="1"/>
        <v xml:space="preserve"> </v>
      </c>
      <c r="I36" s="3"/>
      <c r="J36" s="33" t="str">
        <f t="shared" si="2"/>
        <v/>
      </c>
      <c r="K36" s="33" t="str">
        <f t="shared" si="3"/>
        <v xml:space="preserve"> </v>
      </c>
      <c r="L36" s="33" t="str">
        <f t="shared" si="4"/>
        <v xml:space="preserve"> </v>
      </c>
      <c r="M36" s="4"/>
      <c r="O36" s="7">
        <v>32</v>
      </c>
      <c r="Q36" s="68">
        <v>16</v>
      </c>
    </row>
    <row r="37" spans="1:17" x14ac:dyDescent="0.2">
      <c r="A37" s="31">
        <v>32</v>
      </c>
      <c r="B37" s="1"/>
      <c r="C37" s="1"/>
      <c r="D37" s="1"/>
      <c r="E37" s="1"/>
      <c r="F37" s="1"/>
      <c r="G37" s="33" t="str">
        <f t="shared" si="0"/>
        <v xml:space="preserve"> </v>
      </c>
      <c r="H37" s="34" t="str">
        <f t="shared" si="1"/>
        <v xml:space="preserve"> </v>
      </c>
      <c r="I37" s="3"/>
      <c r="J37" s="33" t="str">
        <f t="shared" si="2"/>
        <v/>
      </c>
      <c r="K37" s="33" t="str">
        <f t="shared" si="3"/>
        <v xml:space="preserve"> </v>
      </c>
      <c r="L37" s="33" t="str">
        <f t="shared" si="4"/>
        <v xml:space="preserve"> </v>
      </c>
      <c r="M37" s="4"/>
      <c r="O37" s="7">
        <v>33</v>
      </c>
      <c r="Q37" s="69">
        <v>16.5</v>
      </c>
    </row>
    <row r="38" spans="1:17" x14ac:dyDescent="0.2">
      <c r="A38" s="31">
        <v>33</v>
      </c>
      <c r="B38" s="1"/>
      <c r="C38" s="1"/>
      <c r="D38" s="1"/>
      <c r="E38" s="1"/>
      <c r="F38" s="1"/>
      <c r="G38" s="33" t="str">
        <f t="shared" si="0"/>
        <v xml:space="preserve"> </v>
      </c>
      <c r="H38" s="34" t="str">
        <f t="shared" si="1"/>
        <v xml:space="preserve"> </v>
      </c>
      <c r="I38" s="3"/>
      <c r="J38" s="33" t="str">
        <f t="shared" si="2"/>
        <v/>
      </c>
      <c r="K38" s="33" t="str">
        <f t="shared" si="3"/>
        <v xml:space="preserve"> </v>
      </c>
      <c r="L38" s="33" t="str">
        <f t="shared" si="4"/>
        <v xml:space="preserve"> </v>
      </c>
      <c r="M38" s="4"/>
      <c r="O38" s="7">
        <v>34</v>
      </c>
      <c r="Q38" s="68">
        <v>17</v>
      </c>
    </row>
    <row r="39" spans="1:17" ht="13.5" thickBot="1" x14ac:dyDescent="0.25">
      <c r="A39" s="32">
        <v>34</v>
      </c>
      <c r="B39" s="2"/>
      <c r="C39" s="2"/>
      <c r="D39" s="2"/>
      <c r="E39" s="2"/>
      <c r="F39" s="2"/>
      <c r="G39" s="35" t="str">
        <f t="shared" si="0"/>
        <v xml:space="preserve"> </v>
      </c>
      <c r="H39" s="36" t="str">
        <f t="shared" si="1"/>
        <v xml:space="preserve"> </v>
      </c>
      <c r="I39" s="70"/>
      <c r="J39" s="35" t="str">
        <f t="shared" si="2"/>
        <v/>
      </c>
      <c r="K39" s="37" t="str">
        <f t="shared" si="3"/>
        <v xml:space="preserve"> </v>
      </c>
      <c r="L39" s="37" t="str">
        <f t="shared" si="4"/>
        <v xml:space="preserve"> </v>
      </c>
      <c r="M39" s="5"/>
      <c r="O39" s="7">
        <v>35</v>
      </c>
      <c r="Q39" s="68">
        <v>17.5</v>
      </c>
    </row>
    <row r="40" spans="1:17" ht="14.25" thickTop="1" thickBot="1" x14ac:dyDescent="0.25">
      <c r="A40" s="9"/>
      <c r="B40" s="10"/>
      <c r="G40" s="11"/>
      <c r="H40" s="11"/>
      <c r="J40" s="11"/>
      <c r="L40" s="11"/>
      <c r="M40" s="11"/>
      <c r="O40" s="7">
        <v>36</v>
      </c>
      <c r="Q40" s="68">
        <v>18</v>
      </c>
    </row>
    <row r="41" spans="1:17" ht="14.25" thickTop="1" thickBot="1" x14ac:dyDescent="0.25">
      <c r="A41" s="9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40"/>
      <c r="O41" s="7">
        <v>37</v>
      </c>
      <c r="Q41" s="69">
        <v>18.5</v>
      </c>
    </row>
    <row r="42" spans="1:17" s="6" customFormat="1" ht="16.5" thickTop="1" x14ac:dyDescent="0.2">
      <c r="B42" s="41"/>
      <c r="C42" s="42"/>
      <c r="D42" s="42"/>
      <c r="E42" s="42"/>
      <c r="F42" s="42"/>
      <c r="G42" s="42"/>
      <c r="H42" s="42"/>
      <c r="I42" s="43"/>
      <c r="J42" s="43"/>
      <c r="K42" s="81" t="s">
        <v>24</v>
      </c>
      <c r="L42" s="82"/>
      <c r="M42" s="83"/>
      <c r="O42" s="7">
        <v>38</v>
      </c>
      <c r="Q42" s="68">
        <v>19</v>
      </c>
    </row>
    <row r="43" spans="1:17" s="6" customFormat="1" ht="15.75" customHeight="1" x14ac:dyDescent="0.25">
      <c r="B43" s="98" t="s">
        <v>29</v>
      </c>
      <c r="C43" s="99"/>
      <c r="D43" s="99"/>
      <c r="E43" s="99"/>
      <c r="F43" s="44" t="str">
        <f>C1</f>
        <v>Nachschreibtermin RS 10</v>
      </c>
      <c r="G43" s="42"/>
      <c r="H43" s="42"/>
      <c r="I43" s="42"/>
      <c r="J43" s="43"/>
      <c r="K43" s="84"/>
      <c r="L43" s="85"/>
      <c r="M43" s="86"/>
      <c r="O43" s="7">
        <v>39</v>
      </c>
      <c r="Q43" s="68">
        <v>19.5</v>
      </c>
    </row>
    <row r="44" spans="1:17" ht="13.5" thickBot="1" x14ac:dyDescent="0.25">
      <c r="A44" s="12"/>
      <c r="B44" s="45"/>
      <c r="C44" s="46"/>
      <c r="D44" s="43"/>
      <c r="E44" s="43"/>
      <c r="F44" s="43"/>
      <c r="G44" s="43"/>
      <c r="H44" s="43"/>
      <c r="I44" s="43"/>
      <c r="J44" s="43"/>
      <c r="K44" s="87"/>
      <c r="L44" s="88"/>
      <c r="M44" s="89"/>
      <c r="O44" s="7">
        <v>40</v>
      </c>
      <c r="Q44" s="68">
        <v>20</v>
      </c>
    </row>
    <row r="45" spans="1:17" ht="27" thickTop="1" thickBot="1" x14ac:dyDescent="0.25">
      <c r="A45" s="13"/>
      <c r="B45" s="47" t="s">
        <v>0</v>
      </c>
      <c r="C45" s="48" t="str">
        <f>C3</f>
        <v>Listening</v>
      </c>
      <c r="D45" s="48" t="str">
        <f>D3</f>
        <v>Reading</v>
      </c>
      <c r="E45" s="48" t="str">
        <f>E3</f>
        <v>Mediating</v>
      </c>
      <c r="F45" s="48" t="str">
        <f>F3</f>
        <v>Writing</v>
      </c>
      <c r="G45" s="48" t="s">
        <v>25</v>
      </c>
      <c r="H45" s="43"/>
      <c r="I45" s="43"/>
      <c r="J45" s="79" t="s">
        <v>23</v>
      </c>
      <c r="K45" s="80"/>
      <c r="L45" s="49"/>
      <c r="M45" s="50"/>
      <c r="Q45" s="69">
        <v>20.5</v>
      </c>
    </row>
    <row r="46" spans="1:17" ht="13.5" thickBot="1" x14ac:dyDescent="0.25">
      <c r="B46" s="45"/>
      <c r="C46" s="65" t="str">
        <f>IF(COUNT(C6:C39)=0," ",ROUND((SUM(C6:C39)/COUNT(C6:C39)),2))</f>
        <v xml:space="preserve"> </v>
      </c>
      <c r="D46" s="65" t="str">
        <f>IF(COUNT(D6:D39)=0," ",ROUND((SUM(D6:D39)/COUNT(D6:D39)),2))</f>
        <v xml:space="preserve"> </v>
      </c>
      <c r="E46" s="65" t="str">
        <f>IF(COUNT(E6:E39)=0," ",ROUND((SUM(E6:E39)/COUNT(E6:E39)),2))</f>
        <v xml:space="preserve"> </v>
      </c>
      <c r="F46" s="65" t="str">
        <f>IF(COUNT(F6:F39)=0," ",ROUND((SUM(F6:F39)/COUNT(F6:F39)),2))</f>
        <v xml:space="preserve"> </v>
      </c>
      <c r="G46" s="65" t="str">
        <f>IF(COUNT(I6:I39)=0," ",ROUND((SUM(I6:I39)/COUNT(I6:I39)),2))</f>
        <v xml:space="preserve"> </v>
      </c>
      <c r="H46" s="43"/>
      <c r="I46" s="43"/>
      <c r="J46" s="80"/>
      <c r="K46" s="80"/>
      <c r="L46" s="64" t="str">
        <f>IF(COUNT(M6:M39)=0," ",ROUND((SUM(M6:M39)/COUNT(M6:M39)),2))</f>
        <v xml:space="preserve"> </v>
      </c>
      <c r="M46" s="50"/>
      <c r="Q46" s="68">
        <v>21</v>
      </c>
    </row>
    <row r="47" spans="1:17" x14ac:dyDescent="0.2">
      <c r="B47" s="45"/>
      <c r="C47" s="51"/>
      <c r="D47" s="43"/>
      <c r="E47" s="43"/>
      <c r="F47" s="43"/>
      <c r="G47" s="43"/>
      <c r="H47" s="43"/>
      <c r="I47" s="43"/>
      <c r="J47" s="43"/>
      <c r="K47" s="43"/>
      <c r="L47" s="43"/>
      <c r="M47" s="50"/>
      <c r="Q47" s="68">
        <v>21.5</v>
      </c>
    </row>
    <row r="48" spans="1:17" ht="13.5" thickBot="1" x14ac:dyDescent="0.25">
      <c r="B48" s="45"/>
      <c r="C48" s="46"/>
      <c r="D48" s="43"/>
      <c r="E48" s="43"/>
      <c r="F48" s="43"/>
      <c r="G48" s="43"/>
      <c r="H48" s="43"/>
      <c r="I48" s="43"/>
      <c r="J48" s="52"/>
      <c r="K48" s="52"/>
      <c r="L48" s="52"/>
      <c r="M48" s="53"/>
      <c r="Q48" s="68">
        <v>22</v>
      </c>
    </row>
    <row r="49" spans="1:17" ht="14.25" thickTop="1" thickBot="1" x14ac:dyDescent="0.25">
      <c r="B49" s="47" t="s">
        <v>18</v>
      </c>
      <c r="C49" s="48">
        <v>1</v>
      </c>
      <c r="D49" s="48">
        <v>2</v>
      </c>
      <c r="E49" s="48">
        <v>3</v>
      </c>
      <c r="F49" s="48">
        <v>4</v>
      </c>
      <c r="G49" s="48">
        <v>5</v>
      </c>
      <c r="H49" s="48">
        <v>6</v>
      </c>
      <c r="I49" s="43"/>
      <c r="J49" s="77" t="s">
        <v>14</v>
      </c>
      <c r="K49" s="78"/>
      <c r="L49" s="56"/>
      <c r="M49" s="57"/>
      <c r="Q49" s="69">
        <v>22.5</v>
      </c>
    </row>
    <row r="50" spans="1:17" ht="13.5" thickBot="1" x14ac:dyDescent="0.25">
      <c r="B50" s="54" t="s">
        <v>17</v>
      </c>
      <c r="C50" s="66" t="str">
        <f>IF(COUNT($H$6:$H$39)=0," ",COUNTIF($H$6:$H$39,1))</f>
        <v xml:space="preserve"> </v>
      </c>
      <c r="D50" s="66" t="str">
        <f>IF(COUNT($H$6:$H$39)=0," ",COUNTIF($H$6:$H$39,2))</f>
        <v xml:space="preserve"> </v>
      </c>
      <c r="E50" s="66" t="str">
        <f>IF(COUNT($H$6:$H$39)=0," ",COUNTIF($H$6:$H$39,3))</f>
        <v xml:space="preserve"> </v>
      </c>
      <c r="F50" s="66" t="str">
        <f>IF(COUNT($H$6:$H$39)=0," ",COUNTIF($H$6:$H$39,4))</f>
        <v xml:space="preserve"> </v>
      </c>
      <c r="G50" s="66" t="str">
        <f>IF(COUNT($H$6:$H$39)=0," ",COUNTIF($H$6:$H$39,5))</f>
        <v xml:space="preserve"> </v>
      </c>
      <c r="H50" s="66" t="str">
        <f>IF(COUNT($H$6:$H$39)=0," ",COUNTIF($H$6:$H$39,6))</f>
        <v xml:space="preserve"> </v>
      </c>
      <c r="I50" s="43"/>
      <c r="J50" s="71" t="s">
        <v>21</v>
      </c>
      <c r="K50" s="72"/>
      <c r="L50" s="58" t="str">
        <f>IF(COUNT(H6:H39)=0," ",ROUND((SUM(H6:H39)/COUNT(H6:H39)),2))</f>
        <v xml:space="preserve"> </v>
      </c>
      <c r="M50" s="57"/>
      <c r="Q50" s="68">
        <v>23</v>
      </c>
    </row>
    <row r="51" spans="1:17" x14ac:dyDescent="0.2">
      <c r="A51" s="14"/>
      <c r="B51" s="43"/>
      <c r="C51" s="43"/>
      <c r="D51" s="43"/>
      <c r="E51" s="43"/>
      <c r="F51" s="43"/>
      <c r="G51" s="43"/>
      <c r="H51" s="43"/>
      <c r="I51" s="43"/>
      <c r="J51" s="59"/>
      <c r="K51" s="60"/>
      <c r="L51" s="60"/>
      <c r="M51" s="57"/>
      <c r="Q51" s="68">
        <v>23.5</v>
      </c>
    </row>
    <row r="52" spans="1:17" x14ac:dyDescent="0.2">
      <c r="A52" s="14"/>
      <c r="B52" s="43"/>
      <c r="C52" s="43"/>
      <c r="D52" s="43"/>
      <c r="E52" s="43"/>
      <c r="F52" s="43"/>
      <c r="G52" s="43"/>
      <c r="H52" s="43"/>
      <c r="I52" s="43"/>
      <c r="J52" s="59"/>
      <c r="K52" s="60"/>
      <c r="L52" s="60"/>
      <c r="M52" s="57"/>
      <c r="Q52" s="68">
        <v>24</v>
      </c>
    </row>
    <row r="53" spans="1:17" ht="13.5" thickBot="1" x14ac:dyDescent="0.25">
      <c r="B53" s="47" t="s">
        <v>18</v>
      </c>
      <c r="C53" s="48">
        <v>1</v>
      </c>
      <c r="D53" s="48">
        <v>2</v>
      </c>
      <c r="E53" s="48">
        <v>3</v>
      </c>
      <c r="F53" s="48">
        <v>4</v>
      </c>
      <c r="G53" s="48">
        <v>5</v>
      </c>
      <c r="H53" s="48">
        <v>6</v>
      </c>
      <c r="I53" s="43"/>
      <c r="J53" s="71" t="s">
        <v>14</v>
      </c>
      <c r="K53" s="72"/>
      <c r="L53" s="56"/>
      <c r="M53" s="57"/>
      <c r="Q53" s="69">
        <v>24.5</v>
      </c>
    </row>
    <row r="54" spans="1:17" ht="13.5" thickBot="1" x14ac:dyDescent="0.25">
      <c r="B54" s="54" t="s">
        <v>19</v>
      </c>
      <c r="C54" s="66" t="str">
        <f>IF(COUNT($J$6:$J$39)=0," ",COUNTIF($J6:$J39,1))</f>
        <v xml:space="preserve"> </v>
      </c>
      <c r="D54" s="66" t="str">
        <f>IF(COUNT($J$6:$J$39)=0," ",COUNTIF($J6:$J39,2))</f>
        <v xml:space="preserve"> </v>
      </c>
      <c r="E54" s="66" t="str">
        <f>IF(COUNT($J$6:$J$39)=0," ",COUNTIF($J6:$J39,3))</f>
        <v xml:space="preserve"> </v>
      </c>
      <c r="F54" s="66" t="str">
        <f>IF(COUNT($J$6:$J$39)=0," ",COUNTIF($J6:$J39,4))</f>
        <v xml:space="preserve"> </v>
      </c>
      <c r="G54" s="66" t="str">
        <f>IF(COUNT($J$6:$J$39)=0," ",COUNTIF($J6:$J39,5))</f>
        <v xml:space="preserve"> </v>
      </c>
      <c r="H54" s="66" t="str">
        <f>IF(COUNT($J$6:$J$39)=0," ",COUNTIF($J6:$J39,6))</f>
        <v xml:space="preserve"> </v>
      </c>
      <c r="I54" s="43"/>
      <c r="J54" s="71" t="s">
        <v>22</v>
      </c>
      <c r="K54" s="72"/>
      <c r="L54" s="58" t="str">
        <f>IF(COUNT(J6:J39)=0," ",ROUND((SUM(J6:J39)/COUNT(J6:J39)),2))</f>
        <v xml:space="preserve"> </v>
      </c>
      <c r="M54" s="57"/>
      <c r="Q54" s="68">
        <v>25</v>
      </c>
    </row>
    <row r="55" spans="1:17" x14ac:dyDescent="0.2">
      <c r="A55" s="14"/>
      <c r="B55" s="43"/>
      <c r="C55" s="43"/>
      <c r="D55" s="43"/>
      <c r="E55" s="43"/>
      <c r="F55" s="43"/>
      <c r="G55" s="43"/>
      <c r="H55" s="43"/>
      <c r="I55" s="43"/>
      <c r="J55" s="59"/>
      <c r="K55" s="60"/>
      <c r="L55" s="60"/>
      <c r="M55" s="57"/>
    </row>
    <row r="56" spans="1:17" x14ac:dyDescent="0.2">
      <c r="A56" s="14"/>
      <c r="B56" s="43"/>
      <c r="C56" s="43"/>
      <c r="D56" s="43"/>
      <c r="E56" s="43"/>
      <c r="F56" s="43"/>
      <c r="G56" s="43"/>
      <c r="H56" s="43"/>
      <c r="I56" s="43"/>
      <c r="J56" s="59"/>
      <c r="K56" s="60"/>
      <c r="L56" s="60"/>
      <c r="M56" s="57"/>
    </row>
    <row r="57" spans="1:17" ht="13.5" thickBot="1" x14ac:dyDescent="0.25">
      <c r="B57" s="47" t="s">
        <v>18</v>
      </c>
      <c r="C57" s="48">
        <v>1</v>
      </c>
      <c r="D57" s="48">
        <v>2</v>
      </c>
      <c r="E57" s="48">
        <v>3</v>
      </c>
      <c r="F57" s="48">
        <v>4</v>
      </c>
      <c r="G57" s="48">
        <v>5</v>
      </c>
      <c r="H57" s="48">
        <v>6</v>
      </c>
      <c r="I57" s="43"/>
      <c r="J57" s="71" t="s">
        <v>14</v>
      </c>
      <c r="K57" s="72"/>
      <c r="L57" s="56"/>
      <c r="M57" s="57"/>
    </row>
    <row r="58" spans="1:17" ht="13.5" thickBot="1" x14ac:dyDescent="0.25">
      <c r="B58" s="54" t="s">
        <v>20</v>
      </c>
      <c r="C58" s="66" t="str">
        <f>IF(COUNT($L$6:$L$39)=0," ",COUNTIF($L6:$L39,1))</f>
        <v xml:space="preserve"> </v>
      </c>
      <c r="D58" s="66" t="str">
        <f>IF(COUNT($L$6:$L$39)=0," ",COUNTIF($L6:$L39,2))</f>
        <v xml:space="preserve"> </v>
      </c>
      <c r="E58" s="66" t="str">
        <f>IF(COUNT($L$6:$L$39)=0," ",COUNTIF($L6:$L39,3))</f>
        <v xml:space="preserve"> </v>
      </c>
      <c r="F58" s="66" t="str">
        <f>IF(COUNT($L$6:$L$39)=0," ",COUNTIF($L6:$L39,4))</f>
        <v xml:space="preserve"> </v>
      </c>
      <c r="G58" s="66" t="str">
        <f>IF(COUNT($L$6:$L$39)=0," ",COUNTIF($L6:$L39,5))</f>
        <v xml:space="preserve"> </v>
      </c>
      <c r="H58" s="66" t="str">
        <f>IF(COUNT($L$6:$L$39)=0," ",COUNTIF($L6:$L39,6))</f>
        <v xml:space="preserve"> </v>
      </c>
      <c r="I58" s="43"/>
      <c r="J58" s="71" t="s">
        <v>20</v>
      </c>
      <c r="K58" s="72"/>
      <c r="L58" s="58" t="str">
        <f>IF(COUNT(L6:L39)=0," ",ROUND((SUM(L6:L39)/COUNT(L6:L39)),2))</f>
        <v xml:space="preserve"> </v>
      </c>
      <c r="M58" s="57"/>
    </row>
    <row r="59" spans="1:17" ht="13.5" thickBot="1" x14ac:dyDescent="0.25">
      <c r="B59" s="55"/>
      <c r="C59" s="52"/>
      <c r="D59" s="52"/>
      <c r="E59" s="52"/>
      <c r="F59" s="52"/>
      <c r="G59" s="52"/>
      <c r="H59" s="52"/>
      <c r="I59" s="52"/>
      <c r="J59" s="61"/>
      <c r="K59" s="62"/>
      <c r="L59" s="62"/>
      <c r="M59" s="63"/>
    </row>
    <row r="60" spans="1:17" ht="13.5" thickTop="1" x14ac:dyDescent="0.2"/>
  </sheetData>
  <sheetProtection password="CA67" sheet="1" objects="1" scenarios="1" selectLockedCells="1"/>
  <mergeCells count="15"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  <mergeCell ref="J58:K58"/>
    <mergeCell ref="J50:K50"/>
    <mergeCell ref="J53:K53"/>
    <mergeCell ref="J54:K54"/>
    <mergeCell ref="J57:K57"/>
  </mergeCells>
  <phoneticPr fontId="2" type="noConversion"/>
  <dataValidations count="6">
    <dataValidation type="list" allowBlank="1" showInputMessage="1" showErrorMessage="1" sqref="E6:E39">
      <formula1>$O$4:$O$12</formula1>
    </dataValidation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D6:D39">
      <formula1>$O$4:$O$28</formula1>
    </dataValidation>
    <dataValidation type="list" allowBlank="1" showInputMessage="1" showErrorMessage="1" sqref="C6:C39">
      <formula1>$O$4:$O$27</formula1>
    </dataValidation>
    <dataValidation type="list" allowBlank="1" showInputMessage="1" showErrorMessage="1" sqref="F6:F39">
      <formula1>$Q$4:$Q$54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EN NT RS10</vt:lpstr>
      <vt:lpstr>'EN NT RS10'!Druckbereich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Bolhöfer, Jens  (MK)</cp:lastModifiedBy>
  <cp:lastPrinted>2016-03-29T13:04:10Z</cp:lastPrinted>
  <dcterms:created xsi:type="dcterms:W3CDTF">2010-03-29T15:59:15Z</dcterms:created>
  <dcterms:modified xsi:type="dcterms:W3CDTF">2019-03-08T13:07:20Z</dcterms:modified>
</cp:coreProperties>
</file>